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Blank tax " sheetId="2" r:id="rId1"/>
    <sheet name="Blank pay" sheetId="1" r:id="rId2"/>
  </sheets>
  <definedNames>
    <definedName name="_xlnm.Print_Area" localSheetId="1">'Blank pay'!$A$1:$N$21</definedName>
    <definedName name="_xlnm.Print_Area" localSheetId="0">'Blank tax '!$A$1:$O$26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" i="2" l="1"/>
  <c r="O20" i="2"/>
  <c r="O6" i="2" l="1"/>
  <c r="O8" i="2" s="1"/>
  <c r="N16" i="1"/>
  <c r="M16" i="1"/>
  <c r="H16" i="1"/>
  <c r="M6" i="1"/>
  <c r="M7" i="1"/>
  <c r="M8" i="1"/>
  <c r="M9" i="1"/>
  <c r="M10" i="1"/>
  <c r="M11" i="1"/>
  <c r="M12" i="1"/>
  <c r="M13" i="1"/>
  <c r="M14" i="1"/>
  <c r="M15" i="1"/>
  <c r="M5" i="1"/>
  <c r="H6" i="1"/>
  <c r="N6" i="1" s="1"/>
  <c r="H7" i="1"/>
  <c r="H8" i="1"/>
  <c r="H9" i="1"/>
  <c r="N9" i="1" s="1"/>
  <c r="H10" i="1"/>
  <c r="N10" i="1" s="1"/>
  <c r="H11" i="1"/>
  <c r="N11" i="1" s="1"/>
  <c r="H12" i="1"/>
  <c r="N12" i="1" s="1"/>
  <c r="H13" i="1"/>
  <c r="N13" i="1" s="1"/>
  <c r="H14" i="1"/>
  <c r="N14" i="1" s="1"/>
  <c r="H15" i="1"/>
  <c r="N15" i="1" s="1"/>
  <c r="H5" i="1"/>
  <c r="N5" i="1" l="1"/>
  <c r="N8" i="1"/>
  <c r="N7" i="1"/>
  <c r="N18" i="1"/>
  <c r="K18" i="1"/>
  <c r="F18" i="1"/>
  <c r="G18" i="1" l="1"/>
  <c r="L18" i="1" l="1"/>
  <c r="D18" i="1" l="1"/>
  <c r="C18" i="1"/>
  <c r="B18" i="1"/>
  <c r="I18" i="1" l="1"/>
  <c r="J18" i="1" l="1"/>
  <c r="M18" i="1"/>
  <c r="H18" i="1"/>
  <c r="E18" i="1"/>
</calcChain>
</file>

<file path=xl/sharedStrings.xml><?xml version="1.0" encoding="utf-8"?>
<sst xmlns="http://schemas.openxmlformats.org/spreadsheetml/2006/main" count="93" uniqueCount="75">
  <si>
    <t xml:space="preserve">महँगाई भत्ता </t>
  </si>
  <si>
    <t xml:space="preserve">मकान किराया भत्ता </t>
  </si>
  <si>
    <t xml:space="preserve">चिकित्सा  भत्ता </t>
  </si>
  <si>
    <t>fo'ks"k
osru</t>
  </si>
  <si>
    <t>ifjogu
HkÙkk</t>
  </si>
  <si>
    <t xml:space="preserve">भ० नि० C.P.F.में अंशदान </t>
  </si>
  <si>
    <t>ग्रूप बीमा
में अंशदान</t>
  </si>
  <si>
    <t>पेशाकर</t>
  </si>
  <si>
    <t xml:space="preserve">आयकर </t>
  </si>
  <si>
    <t xml:space="preserve">कटौतियों
का योग </t>
  </si>
  <si>
    <t>usV vk; dk ;ksx</t>
  </si>
  <si>
    <t xml:space="preserve">कुल योग </t>
  </si>
  <si>
    <t>djnkrk dk gLrk{kj</t>
  </si>
  <si>
    <t>New Tax Regime( U/S 115BAC )</t>
  </si>
  <si>
    <t># +</t>
  </si>
  <si>
    <t xml:space="preserve"> </t>
  </si>
  <si>
    <t>vU; vk;</t>
  </si>
  <si>
    <r>
      <t>dqy vk; dh jkf'k dks lEiw.kZ djuk ¼nl ds xq.kd esa½ /kkjk 288</t>
    </r>
    <r>
      <rPr>
        <b/>
        <sz val="14"/>
        <color theme="1"/>
        <rFont val="Times New Roman"/>
        <family val="1"/>
      </rPr>
      <t>A</t>
    </r>
  </si>
  <si>
    <t>vk;dj dh x.kuk mijksDr dkWye 7 ds vk/kkj ij</t>
  </si>
  <si>
    <t>¼1½ ;ksx vk;dj</t>
  </si>
  <si>
    <t>¼3½ 'ks"k vk;dj ¼1&amp;2½</t>
  </si>
  <si>
    <r>
      <t>¼4½ f'k{kk midj 2</t>
    </r>
    <r>
      <rPr>
        <sz val="14"/>
        <color theme="1"/>
        <rFont val="Times New Roman"/>
        <family val="1"/>
      </rPr>
      <t xml:space="preserve"> %</t>
    </r>
    <r>
      <rPr>
        <sz val="14"/>
        <color theme="1"/>
        <rFont val="Kruti Dev 010"/>
      </rPr>
      <t xml:space="preserve"> ,oa  mPp f'k{kk ds fy, vf/kHkkj 2 </t>
    </r>
    <r>
      <rPr>
        <sz val="14"/>
        <color theme="1"/>
        <rFont val="Times New Roman"/>
        <family val="1"/>
      </rPr>
      <t>%</t>
    </r>
    <r>
      <rPr>
        <sz val="14"/>
        <color theme="1"/>
        <rFont val="Kruti Dev 010"/>
      </rPr>
      <t xml:space="preserve"> ¼;ksx 4</t>
    </r>
    <r>
      <rPr>
        <sz val="14"/>
        <color theme="1"/>
        <rFont val="Times New Roman"/>
        <family val="1"/>
      </rPr>
      <t>% )</t>
    </r>
  </si>
  <si>
    <t>vk;dj dVkSrh dk fooj.k</t>
  </si>
  <si>
    <t>Vh Mh ,l #i;s</t>
  </si>
  <si>
    <t>;ksx dkWye 9</t>
  </si>
  <si>
    <r>
      <t>Income Tax Payble</t>
    </r>
    <r>
      <rPr>
        <b/>
        <sz val="11"/>
        <color rgb="FFFFC000"/>
        <rFont val="Times New Roman"/>
        <family val="1"/>
      </rPr>
      <t>/Refundable</t>
    </r>
  </si>
  <si>
    <r>
      <t>LVs.MMZ fMMsDlu ¼</t>
    </r>
    <r>
      <rPr>
        <sz val="14"/>
        <color theme="1"/>
        <rFont val="Times New Roman"/>
        <family val="1"/>
      </rPr>
      <t>Standard Deduction</t>
    </r>
    <r>
      <rPr>
        <sz val="14"/>
        <color theme="1"/>
        <rFont val="Kruti Dev 010"/>
      </rPr>
      <t>½ 75]000 ¼vf/kdre½</t>
    </r>
  </si>
  <si>
    <t xml:space="preserve">
    djnkrk dk   gLrk{kj</t>
  </si>
  <si>
    <t>(20,000+10%)</t>
  </si>
  <si>
    <t>(50,000+15%)</t>
  </si>
  <si>
    <t>(80,000+20%)</t>
  </si>
  <si>
    <t>(1,40,000+30%)</t>
  </si>
  <si>
    <t>uke %&amp;</t>
  </si>
  <si>
    <t>inuke</t>
  </si>
  <si>
    <t>PAN No.</t>
  </si>
  <si>
    <t>fo|ky; dk uke %&amp;</t>
  </si>
  <si>
    <t xml:space="preserve">ldy आय का कुल योग </t>
  </si>
  <si>
    <t>वेतन 
¼ग्रेड पे सहित½</t>
  </si>
  <si>
    <t xml:space="preserve">माह </t>
  </si>
  <si>
    <t>NILL</t>
  </si>
  <si>
    <t xml:space="preserve">uke %                                     inuke %                            PAN:    </t>
  </si>
  <si>
    <t xml:space="preserve">                                                                       'ks"k ¼2&amp;3½</t>
  </si>
  <si>
    <t>ldy vk;                                                               ;ksx ¼4$5½</t>
  </si>
  <si>
    <r>
      <t xml:space="preserve">,d O;fDr djnkrk ¼ </t>
    </r>
    <r>
      <rPr>
        <b/>
        <sz val="14"/>
        <color theme="1"/>
        <rFont val="Times New Roman"/>
        <family val="1"/>
      </rPr>
      <t>Individual Taxpayer</t>
    </r>
    <r>
      <rPr>
        <b/>
        <sz val="14"/>
        <color theme="1"/>
        <rFont val="Kruti Dev 010"/>
      </rPr>
      <t xml:space="preserve"> </t>
    </r>
    <r>
      <rPr>
        <b/>
        <sz val="14"/>
        <color theme="1"/>
        <rFont val="Calibri"/>
        <family val="2"/>
      </rPr>
      <t>)</t>
    </r>
  </si>
  <si>
    <t>20,000 (maximum)</t>
  </si>
  <si>
    <r>
      <t xml:space="preserve">uke                                      inuke %                            </t>
    </r>
    <r>
      <rPr>
        <b/>
        <sz val="12"/>
        <color theme="1"/>
        <rFont val="Times New Roman"/>
        <family val="1"/>
      </rPr>
      <t xml:space="preserve">PAN:    </t>
    </r>
  </si>
  <si>
    <r>
      <t xml:space="preserve">                                                              dqy vk;dj ¼3</t>
    </r>
    <r>
      <rPr>
        <b/>
        <sz val="11"/>
        <color theme="1"/>
        <rFont val="Times New Roman"/>
        <family val="1"/>
      </rPr>
      <t>+</t>
    </r>
    <r>
      <rPr>
        <b/>
        <sz val="14"/>
        <color theme="1"/>
        <rFont val="Kruti Dev 010"/>
      </rPr>
      <t>4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Kruti Dev 010"/>
      </rPr>
      <t xml:space="preserve"> </t>
    </r>
  </si>
  <si>
    <t xml:space="preserve">वित्तीय वर्ष 2025-26 में वेतन स्रोत से आय और कटौतियों की विवरणी </t>
  </si>
  <si>
    <r>
      <t xml:space="preserve">Office of the  --District Education Officer, Gaya
</t>
    </r>
    <r>
      <rPr>
        <b/>
        <i/>
        <sz val="16"/>
        <color theme="1"/>
        <rFont val="Kruti Dev 010"/>
      </rPr>
      <t>vk;dj x.kuk izi= o"kZ  2025&amp; 2026 ¼dj fu/kkZj.k o"kZ 2026&amp;2027½</t>
    </r>
  </si>
  <si>
    <t>vk; %  o"kZ&amp;2025&amp;26 esa izkIr dqy osru ¼ dj ;ksX; lqfo/kkvksa ds eqY; lfgr½</t>
  </si>
  <si>
    <t>मार्च, 2025</t>
  </si>
  <si>
    <t>अप्रैल, 2025</t>
  </si>
  <si>
    <t>मई, 2025</t>
  </si>
  <si>
    <t>जून, 2025</t>
  </si>
  <si>
    <t>जुलाई, 2025</t>
  </si>
  <si>
    <t>अगस्त, 2025</t>
  </si>
  <si>
    <t>सितम्बर, 2025</t>
  </si>
  <si>
    <t>अक्टूबर, 2025</t>
  </si>
  <si>
    <t>नवम्बर, 2025</t>
  </si>
  <si>
    <t>दिसम्बर, 2025</t>
  </si>
  <si>
    <t>जनवरी, 2026</t>
  </si>
  <si>
    <t>फरवरी, 2026</t>
  </si>
  <si>
    <r>
      <t xml:space="preserve">4,00,000 </t>
    </r>
    <r>
      <rPr>
        <sz val="11"/>
        <color theme="1"/>
        <rFont val="Kruti Dev 010"/>
      </rPr>
      <t xml:space="preserve"> rd</t>
    </r>
  </si>
  <si>
    <t>4,00,001-8,00,000</t>
  </si>
  <si>
    <t>8,00,001-12,00,000</t>
  </si>
  <si>
    <t>12,00,001-16,00,000</t>
  </si>
  <si>
    <t>20,00,001-24,00,000</t>
  </si>
  <si>
    <r>
      <t xml:space="preserve">24,00,001 </t>
    </r>
    <r>
      <rPr>
        <sz val="11"/>
        <color theme="1"/>
        <rFont val="Kruti Dev 010"/>
      </rPr>
      <t>ls vf/kd</t>
    </r>
  </si>
  <si>
    <r>
      <t>¼2½ NwV /kkjk 87 ¼</t>
    </r>
    <r>
      <rPr>
        <sz val="14"/>
        <color theme="1"/>
        <rFont val="Times New Roman"/>
        <family val="1"/>
      </rPr>
      <t>A</t>
    </r>
    <r>
      <rPr>
        <sz val="14"/>
        <color theme="1"/>
        <rFont val="Kruti Dev 010"/>
      </rPr>
      <t>½  ¼1200000  rd dh dj ;ksX; vk; ij vk;dj dh NwV vf/kdre # + 75000 rd½</t>
    </r>
  </si>
  <si>
    <t>flrEcj 2025 rd #i;s</t>
  </si>
  <si>
    <t>fnlEcj 2025 rd #i;s</t>
  </si>
  <si>
    <t>tuojh 2026 rd #i;s</t>
  </si>
  <si>
    <t>Qjojh 2026 rd #i;s</t>
  </si>
  <si>
    <t>tqykbZ 25 ls नवम्बर 25
rd cdk;k egWxkbZ HkÙkk</t>
  </si>
  <si>
    <t>162270 x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</si>
</sst>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Kruti Dev 010"/>
    </font>
    <font>
      <b/>
      <sz val="12"/>
      <color theme="1"/>
      <name val="Kruti Dev 010"/>
    </font>
    <font>
      <sz val="12"/>
      <name val="Times New Roman"/>
      <family val="1"/>
    </font>
    <font>
      <b/>
      <sz val="14"/>
      <name val="Kruti Dev 010"/>
    </font>
    <font>
      <b/>
      <i/>
      <u/>
      <sz val="14"/>
      <color theme="1"/>
      <name val="Times New Roman"/>
      <family val="1"/>
    </font>
    <font>
      <b/>
      <i/>
      <sz val="16"/>
      <color theme="1"/>
      <name val="Kruti Dev 010"/>
    </font>
    <font>
      <b/>
      <i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Kruti Dev 010"/>
    </font>
    <font>
      <sz val="14"/>
      <color theme="1"/>
      <name val="Times New Roman"/>
      <family val="1"/>
    </font>
    <font>
      <b/>
      <sz val="14"/>
      <color theme="1"/>
      <name val="Kruti Dev 010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</font>
    <font>
      <sz val="11"/>
      <color theme="1"/>
      <name val="Kruti Dev 010"/>
    </font>
    <font>
      <sz val="10"/>
      <color theme="1"/>
      <name val="Kruti Dev 010"/>
    </font>
    <font>
      <b/>
      <sz val="8"/>
      <color theme="1"/>
      <name val="Kruti Dev 010"/>
    </font>
    <font>
      <b/>
      <sz val="11"/>
      <color theme="1"/>
      <name val="Times New Roman"/>
      <family val="1"/>
    </font>
    <font>
      <b/>
      <sz val="11"/>
      <color rgb="FFFFC000"/>
      <name val="Times New Roman"/>
      <family val="1"/>
    </font>
    <font>
      <sz val="12"/>
      <color theme="1"/>
      <name val="Calibri"/>
      <family val="2"/>
      <scheme val="minor"/>
    </font>
    <font>
      <b/>
      <sz val="10"/>
      <color theme="1"/>
      <name val="Kruti Dev 010"/>
    </font>
    <font>
      <b/>
      <sz val="11"/>
      <color theme="1"/>
      <name val="Kruti Dev 010"/>
    </font>
    <font>
      <b/>
      <sz val="16"/>
      <color theme="1"/>
      <name val="Kruti Dev 010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" fontId="0" fillId="0" borderId="0" xfId="0" applyNumberFormat="1"/>
    <xf numFmtId="9" fontId="0" fillId="0" borderId="0" xfId="0" applyNumberFormat="1"/>
    <xf numFmtId="0" fontId="4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7" xfId="0" applyBorder="1"/>
    <xf numFmtId="0" fontId="4" fillId="0" borderId="14" xfId="0" applyFont="1" applyBorder="1" applyAlignment="1">
      <alignment wrapText="1"/>
    </xf>
    <xf numFmtId="0" fontId="22" fillId="0" borderId="0" xfId="0" applyFont="1"/>
    <xf numFmtId="0" fontId="0" fillId="0" borderId="7" xfId="0" applyBorder="1" applyAlignment="1">
      <alignment horizontal="center" vertical="center"/>
    </xf>
    <xf numFmtId="0" fontId="17" fillId="0" borderId="0" xfId="0" applyFont="1"/>
    <xf numFmtId="0" fontId="23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5" fillId="0" borderId="7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9" fontId="26" fillId="0" borderId="7" xfId="0" applyNumberFormat="1" applyFont="1" applyBorder="1" applyAlignment="1">
      <alignment horizontal="center" vertical="center"/>
    </xf>
    <xf numFmtId="1" fontId="26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1" fontId="20" fillId="0" borderId="7" xfId="0" applyNumberFormat="1" applyFont="1" applyBorder="1" applyAlignment="1">
      <alignment horizontal="center" vertical="center"/>
    </xf>
    <xf numFmtId="3" fontId="26" fillId="0" borderId="7" xfId="0" applyNumberFormat="1" applyFont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26" fillId="0" borderId="7" xfId="0" applyFont="1" applyBorder="1" applyAlignment="1">
      <alignment horizontal="left" vertical="center"/>
    </xf>
    <xf numFmtId="0" fontId="26" fillId="0" borderId="9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2" fontId="26" fillId="0" borderId="9" xfId="0" applyNumberFormat="1" applyFont="1" applyBorder="1" applyAlignment="1">
      <alignment horizontal="center" vertical="center"/>
    </xf>
    <xf numFmtId="2" fontId="26" fillId="0" borderId="5" xfId="0" applyNumberFormat="1" applyFont="1" applyBorder="1" applyAlignment="1">
      <alignment horizontal="center" vertical="center"/>
    </xf>
    <xf numFmtId="2" fontId="26" fillId="0" borderId="13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9" fontId="27" fillId="0" borderId="9" xfId="0" applyNumberFormat="1" applyFont="1" applyBorder="1" applyAlignment="1">
      <alignment horizontal="center" vertical="center"/>
    </xf>
    <xf numFmtId="9" fontId="27" fillId="0" borderId="5" xfId="0" applyNumberFormat="1" applyFont="1" applyBorder="1" applyAlignment="1">
      <alignment horizontal="center" vertical="center"/>
    </xf>
    <xf numFmtId="9" fontId="27" fillId="0" borderId="13" xfId="0" applyNumberFormat="1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center"/>
    </xf>
    <xf numFmtId="0" fontId="26" fillId="0" borderId="13" xfId="0" applyFont="1" applyBorder="1" applyAlignment="1">
      <alignment horizontal="left" vertical="center"/>
    </xf>
    <xf numFmtId="0" fontId="20" fillId="0" borderId="7" xfId="0" applyFont="1" applyBorder="1" applyAlignment="1">
      <alignment horizontal="right" vertical="center"/>
    </xf>
    <xf numFmtId="0" fontId="14" fillId="0" borderId="14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3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/>
    </xf>
    <xf numFmtId="0" fontId="17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1" fontId="26" fillId="0" borderId="9" xfId="0" applyNumberFormat="1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1" fontId="26" fillId="0" borderId="9" xfId="0" applyNumberFormat="1" applyFont="1" applyBorder="1" applyAlignment="1">
      <alignment horizontal="center" vertical="center"/>
    </xf>
    <xf numFmtId="1" fontId="26" fillId="0" borderId="1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25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C1" zoomScale="130" zoomScaleNormal="130" workbookViewId="0">
      <selection activeCell="P18" sqref="P18"/>
    </sheetView>
  </sheetViews>
  <sheetFormatPr defaultRowHeight="15.75" x14ac:dyDescent="0.25"/>
  <cols>
    <col min="1" max="1" width="3.5703125" style="9" customWidth="1"/>
    <col min="2" max="2" width="4.85546875" customWidth="1"/>
    <col min="3" max="3" width="14.7109375" customWidth="1"/>
    <col min="4" max="4" width="6.42578125" customWidth="1"/>
    <col min="5" max="5" width="9.85546875" customWidth="1"/>
    <col min="6" max="6" width="6.7109375" customWidth="1"/>
    <col min="7" max="7" width="8.28515625" customWidth="1"/>
    <col min="8" max="8" width="5.42578125" customWidth="1"/>
    <col min="9" max="9" width="9" customWidth="1"/>
    <col min="10" max="10" width="6.7109375" customWidth="1"/>
    <col min="11" max="11" width="11.42578125" customWidth="1"/>
    <col min="12" max="12" width="2.85546875" customWidth="1"/>
    <col min="13" max="13" width="6.42578125" customWidth="1"/>
    <col min="14" max="14" width="2.5703125" bestFit="1" customWidth="1"/>
    <col min="15" max="15" width="13.85546875" style="22" customWidth="1"/>
  </cols>
  <sheetData>
    <row r="1" spans="1:15" ht="37.9" customHeight="1" x14ac:dyDescent="0.25">
      <c r="A1" s="30" t="s">
        <v>48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28.9" customHeight="1" x14ac:dyDescent="0.3">
      <c r="A2" s="31" t="s">
        <v>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27" customHeight="1" thickBot="1" x14ac:dyDescent="0.35">
      <c r="A3" s="5">
        <v>1</v>
      </c>
      <c r="B3" s="19" t="s">
        <v>45</v>
      </c>
      <c r="C3" s="35"/>
      <c r="D3" s="36"/>
      <c r="E3" s="36"/>
      <c r="F3" s="36" t="s">
        <v>40</v>
      </c>
      <c r="G3" s="36"/>
      <c r="H3" s="37"/>
      <c r="I3" s="38"/>
      <c r="J3" s="39"/>
      <c r="K3" s="40" t="s">
        <v>34</v>
      </c>
      <c r="L3" s="41"/>
      <c r="M3" s="35"/>
      <c r="N3" s="35"/>
      <c r="O3" s="35"/>
    </row>
    <row r="4" spans="1:15" ht="25.15" customHeight="1" thickBot="1" x14ac:dyDescent="0.3">
      <c r="A4" s="5">
        <v>2</v>
      </c>
      <c r="B4" s="32" t="s">
        <v>49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4"/>
      <c r="N4" s="6" t="s">
        <v>14</v>
      </c>
      <c r="O4" s="26">
        <v>637270</v>
      </c>
    </row>
    <row r="5" spans="1:15" ht="25.15" customHeight="1" thickBot="1" x14ac:dyDescent="0.3">
      <c r="A5" s="5">
        <v>3</v>
      </c>
      <c r="B5" s="32" t="s">
        <v>26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4"/>
      <c r="N5" s="6" t="s">
        <v>14</v>
      </c>
      <c r="O5" s="25">
        <v>75000</v>
      </c>
    </row>
    <row r="6" spans="1:15" ht="25.15" customHeight="1" thickBot="1" x14ac:dyDescent="0.3">
      <c r="A6" s="5">
        <v>4</v>
      </c>
      <c r="B6" s="29" t="s">
        <v>41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6" t="s">
        <v>14</v>
      </c>
      <c r="O6" s="26">
        <f>O4-O5</f>
        <v>562270</v>
      </c>
    </row>
    <row r="7" spans="1:15" ht="25.15" customHeight="1" thickBot="1" x14ac:dyDescent="0.35">
      <c r="A7" s="5">
        <v>5</v>
      </c>
      <c r="B7" s="50" t="s">
        <v>16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6" t="s">
        <v>14</v>
      </c>
      <c r="O7" s="23">
        <v>0</v>
      </c>
    </row>
    <row r="8" spans="1:15" ht="25.15" customHeight="1" thickBot="1" x14ac:dyDescent="0.3">
      <c r="A8" s="5">
        <v>6</v>
      </c>
      <c r="B8" s="50" t="s">
        <v>42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6" t="s">
        <v>14</v>
      </c>
      <c r="O8" s="26">
        <f>O6+O7</f>
        <v>562270</v>
      </c>
    </row>
    <row r="9" spans="1:15" ht="25.15" customHeight="1" x14ac:dyDescent="0.25">
      <c r="A9" s="5">
        <v>7</v>
      </c>
      <c r="B9" s="50" t="s">
        <v>17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6" t="s">
        <v>14</v>
      </c>
      <c r="O9" s="25">
        <v>562270</v>
      </c>
    </row>
    <row r="10" spans="1:15" ht="25.15" customHeight="1" x14ac:dyDescent="0.25">
      <c r="A10" s="66">
        <v>8</v>
      </c>
      <c r="B10" s="50" t="s">
        <v>18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</row>
    <row r="11" spans="1:15" ht="25.15" customHeight="1" x14ac:dyDescent="0.25">
      <c r="A11" s="66"/>
      <c r="B11" s="51" t="s">
        <v>43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3"/>
      <c r="N11" s="7"/>
      <c r="O11" s="10"/>
    </row>
    <row r="12" spans="1:15" ht="25.15" customHeight="1" x14ac:dyDescent="0.25">
      <c r="A12" s="66"/>
      <c r="B12" s="42" t="s">
        <v>62</v>
      </c>
      <c r="C12" s="42"/>
      <c r="D12" s="43" t="s">
        <v>39</v>
      </c>
      <c r="E12" s="44"/>
      <c r="F12" s="45"/>
      <c r="G12" s="46"/>
      <c r="H12" s="47"/>
      <c r="I12" s="47"/>
      <c r="J12" s="47"/>
      <c r="K12" s="47"/>
      <c r="L12" s="47"/>
      <c r="M12" s="48"/>
      <c r="N12" s="6" t="s">
        <v>14</v>
      </c>
      <c r="O12" s="23">
        <v>0</v>
      </c>
    </row>
    <row r="13" spans="1:15" ht="25.15" customHeight="1" x14ac:dyDescent="0.25">
      <c r="A13" s="66"/>
      <c r="B13" s="42" t="s">
        <v>63</v>
      </c>
      <c r="C13" s="42"/>
      <c r="D13" s="20">
        <v>0.05</v>
      </c>
      <c r="E13" s="49" t="s">
        <v>44</v>
      </c>
      <c r="F13" s="49"/>
      <c r="G13" s="46" t="s">
        <v>74</v>
      </c>
      <c r="H13" s="47"/>
      <c r="I13" s="47"/>
      <c r="J13" s="47"/>
      <c r="K13" s="47"/>
      <c r="L13" s="47"/>
      <c r="M13" s="48"/>
      <c r="N13" s="6" t="s">
        <v>14</v>
      </c>
      <c r="O13" s="25">
        <v>8114</v>
      </c>
    </row>
    <row r="14" spans="1:15" ht="25.15" customHeight="1" x14ac:dyDescent="0.25">
      <c r="A14" s="66"/>
      <c r="B14" s="57" t="s">
        <v>64</v>
      </c>
      <c r="C14" s="58"/>
      <c r="D14" s="20">
        <v>0.1</v>
      </c>
      <c r="E14" s="43" t="s">
        <v>28</v>
      </c>
      <c r="F14" s="45"/>
      <c r="G14" s="46"/>
      <c r="H14" s="47"/>
      <c r="I14" s="47"/>
      <c r="J14" s="47"/>
      <c r="K14" s="47"/>
      <c r="L14" s="47"/>
      <c r="M14" s="48"/>
      <c r="N14" s="6"/>
      <c r="O14" s="23">
        <v>0</v>
      </c>
    </row>
    <row r="15" spans="1:15" ht="25.15" customHeight="1" x14ac:dyDescent="0.25">
      <c r="A15" s="66"/>
      <c r="B15" s="57" t="s">
        <v>65</v>
      </c>
      <c r="C15" s="58"/>
      <c r="D15" s="20">
        <v>0.15</v>
      </c>
      <c r="E15" s="43" t="s">
        <v>29</v>
      </c>
      <c r="F15" s="45"/>
      <c r="G15" s="46"/>
      <c r="H15" s="47"/>
      <c r="I15" s="47"/>
      <c r="J15" s="47"/>
      <c r="K15" s="47"/>
      <c r="L15" s="47"/>
      <c r="M15" s="48"/>
      <c r="N15" s="6" t="s">
        <v>14</v>
      </c>
      <c r="O15" s="23">
        <v>0</v>
      </c>
    </row>
    <row r="16" spans="1:15" ht="25.15" customHeight="1" x14ac:dyDescent="0.25">
      <c r="A16" s="66"/>
      <c r="B16" s="42" t="s">
        <v>66</v>
      </c>
      <c r="C16" s="42"/>
      <c r="D16" s="20">
        <v>0.2</v>
      </c>
      <c r="E16" s="49" t="s">
        <v>30</v>
      </c>
      <c r="F16" s="49"/>
      <c r="G16" s="46"/>
      <c r="H16" s="47"/>
      <c r="I16" s="47"/>
      <c r="J16" s="47"/>
      <c r="K16" s="47"/>
      <c r="L16" s="47"/>
      <c r="M16" s="48"/>
      <c r="N16" s="6" t="s">
        <v>14</v>
      </c>
      <c r="O16" s="23">
        <v>0</v>
      </c>
    </row>
    <row r="17" spans="1:15" ht="25.15" customHeight="1" x14ac:dyDescent="0.25">
      <c r="A17" s="66"/>
      <c r="B17" s="42" t="s">
        <v>67</v>
      </c>
      <c r="C17" s="42"/>
      <c r="D17" s="20">
        <v>0.3</v>
      </c>
      <c r="E17" s="49" t="s">
        <v>31</v>
      </c>
      <c r="F17" s="49"/>
      <c r="G17" s="54"/>
      <c r="H17" s="55"/>
      <c r="I17" s="55"/>
      <c r="J17" s="55"/>
      <c r="K17" s="55"/>
      <c r="L17" s="55"/>
      <c r="M17" s="56"/>
      <c r="N17" s="6" t="s">
        <v>14</v>
      </c>
      <c r="O17" s="23">
        <v>0</v>
      </c>
    </row>
    <row r="18" spans="1:15" ht="25.15" customHeight="1" x14ac:dyDescent="0.25">
      <c r="A18" s="66"/>
      <c r="B18" s="62" t="s">
        <v>19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" t="s">
        <v>14</v>
      </c>
      <c r="O18" s="25">
        <f>SUM(O12:O17)</f>
        <v>8114</v>
      </c>
    </row>
    <row r="19" spans="1:15" ht="25.15" customHeight="1" x14ac:dyDescent="0.25">
      <c r="A19" s="66"/>
      <c r="B19" s="62" t="s">
        <v>68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" t="s">
        <v>14</v>
      </c>
      <c r="O19" s="25">
        <v>75000</v>
      </c>
    </row>
    <row r="20" spans="1:15" ht="25.15" customHeight="1" x14ac:dyDescent="0.25">
      <c r="A20" s="66"/>
      <c r="B20" s="62" t="s">
        <v>20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" t="s">
        <v>14</v>
      </c>
      <c r="O20" s="25">
        <f>O18-O19</f>
        <v>-66886</v>
      </c>
    </row>
    <row r="21" spans="1:15" ht="25.15" customHeight="1" x14ac:dyDescent="0.25">
      <c r="A21" s="66"/>
      <c r="B21" s="62" t="s">
        <v>21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" t="s">
        <v>14</v>
      </c>
      <c r="O21" s="21">
        <v>0</v>
      </c>
    </row>
    <row r="22" spans="1:15" ht="25.15" customHeight="1" x14ac:dyDescent="0.25">
      <c r="A22" s="66"/>
      <c r="B22" s="29" t="s">
        <v>46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6" t="s">
        <v>14</v>
      </c>
      <c r="O22" s="21">
        <v>0</v>
      </c>
    </row>
    <row r="23" spans="1:15" ht="25.15" customHeight="1" x14ac:dyDescent="0.25">
      <c r="A23" s="36">
        <v>9</v>
      </c>
      <c r="B23" s="63" t="s">
        <v>22</v>
      </c>
      <c r="C23" s="63"/>
      <c r="D23" s="64" t="s">
        <v>69</v>
      </c>
      <c r="E23" s="64"/>
      <c r="F23" s="65" t="s">
        <v>70</v>
      </c>
      <c r="G23" s="65"/>
      <c r="H23" s="65" t="s">
        <v>71</v>
      </c>
      <c r="I23" s="65"/>
      <c r="J23" s="67" t="s">
        <v>72</v>
      </c>
      <c r="K23" s="67"/>
      <c r="L23" s="68" t="s">
        <v>23</v>
      </c>
      <c r="M23" s="68"/>
      <c r="N23" s="29" t="s">
        <v>24</v>
      </c>
      <c r="O23" s="29"/>
    </row>
    <row r="24" spans="1:15" ht="25.15" customHeight="1" x14ac:dyDescent="0.25">
      <c r="A24" s="36"/>
      <c r="B24" s="63"/>
      <c r="C24" s="63"/>
      <c r="D24" s="69">
        <v>0</v>
      </c>
      <c r="E24" s="70"/>
      <c r="F24" s="71">
        <v>0</v>
      </c>
      <c r="G24" s="45"/>
      <c r="H24" s="71">
        <v>0</v>
      </c>
      <c r="I24" s="45"/>
      <c r="J24" s="71">
        <v>0</v>
      </c>
      <c r="K24" s="72"/>
      <c r="L24" s="43">
        <v>0</v>
      </c>
      <c r="M24" s="45"/>
      <c r="N24" s="6" t="s">
        <v>14</v>
      </c>
      <c r="O24" s="21">
        <v>0</v>
      </c>
    </row>
    <row r="25" spans="1:15" ht="25.15" customHeight="1" x14ac:dyDescent="0.25">
      <c r="A25" s="59" t="s">
        <v>25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6" t="s">
        <v>14</v>
      </c>
      <c r="O25" s="24">
        <v>0</v>
      </c>
    </row>
    <row r="26" spans="1:15" ht="30.75" customHeight="1" x14ac:dyDescent="0.3">
      <c r="A26" s="60" t="s">
        <v>27</v>
      </c>
      <c r="B26" s="60"/>
      <c r="C26" s="60"/>
      <c r="D26" s="60"/>
      <c r="E26" s="8"/>
      <c r="F26" s="8"/>
      <c r="G26" s="8" t="s">
        <v>15</v>
      </c>
      <c r="H26" s="8"/>
      <c r="I26" s="8"/>
      <c r="J26" s="8"/>
      <c r="K26" s="61"/>
      <c r="L26" s="61"/>
      <c r="M26" s="61"/>
      <c r="N26" s="61"/>
      <c r="O26" s="61"/>
    </row>
  </sheetData>
  <mergeCells count="55">
    <mergeCell ref="D24:E24"/>
    <mergeCell ref="F24:G24"/>
    <mergeCell ref="H24:I24"/>
    <mergeCell ref="J24:K24"/>
    <mergeCell ref="L24:M24"/>
    <mergeCell ref="A25:M25"/>
    <mergeCell ref="A26:D26"/>
    <mergeCell ref="K26:O26"/>
    <mergeCell ref="B18:M18"/>
    <mergeCell ref="B19:M19"/>
    <mergeCell ref="B20:M20"/>
    <mergeCell ref="B21:M21"/>
    <mergeCell ref="B22:M22"/>
    <mergeCell ref="A23:A24"/>
    <mergeCell ref="B23:C24"/>
    <mergeCell ref="D23:E23"/>
    <mergeCell ref="F23:G23"/>
    <mergeCell ref="H23:I23"/>
    <mergeCell ref="A10:A22"/>
    <mergeCell ref="J23:K23"/>
    <mergeCell ref="L23:M23"/>
    <mergeCell ref="N23:O23"/>
    <mergeCell ref="G14:M14"/>
    <mergeCell ref="B16:C16"/>
    <mergeCell ref="E16:F16"/>
    <mergeCell ref="G16:M16"/>
    <mergeCell ref="B17:C17"/>
    <mergeCell ref="E17:F17"/>
    <mergeCell ref="G17:M17"/>
    <mergeCell ref="B15:C15"/>
    <mergeCell ref="E15:F15"/>
    <mergeCell ref="G15:M15"/>
    <mergeCell ref="B14:C14"/>
    <mergeCell ref="E14:F14"/>
    <mergeCell ref="B7:M7"/>
    <mergeCell ref="B8:M8"/>
    <mergeCell ref="B9:M9"/>
    <mergeCell ref="B10:O10"/>
    <mergeCell ref="B11:M11"/>
    <mergeCell ref="B12:C12"/>
    <mergeCell ref="D12:F12"/>
    <mergeCell ref="G12:M12"/>
    <mergeCell ref="B13:C13"/>
    <mergeCell ref="E13:F13"/>
    <mergeCell ref="G13:M13"/>
    <mergeCell ref="B6:M6"/>
    <mergeCell ref="A1:O1"/>
    <mergeCell ref="A2:O2"/>
    <mergeCell ref="B4:M4"/>
    <mergeCell ref="B5:M5"/>
    <mergeCell ref="C3:E3"/>
    <mergeCell ref="F3:G3"/>
    <mergeCell ref="H3:J3"/>
    <mergeCell ref="K3:L3"/>
    <mergeCell ref="M3:O3"/>
  </mergeCells>
  <printOptions horizontalCentered="1"/>
  <pageMargins left="0" right="0" top="0" bottom="0" header="0" footer="0"/>
  <pageSetup paperSize="9" scale="85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52"/>
  <sheetViews>
    <sheetView workbookViewId="0">
      <selection activeCell="J17" sqref="J17"/>
    </sheetView>
  </sheetViews>
  <sheetFormatPr defaultRowHeight="15" x14ac:dyDescent="0.25"/>
  <cols>
    <col min="1" max="1" width="20.5703125" customWidth="1"/>
    <col min="2" max="2" width="11.140625" customWidth="1"/>
    <col min="3" max="7" width="9.85546875" customWidth="1"/>
    <col min="8" max="8" width="13.28515625" customWidth="1"/>
    <col min="9" max="10" width="9.85546875" customWidth="1"/>
    <col min="11" max="11" width="8.140625" customWidth="1"/>
    <col min="12" max="14" width="9.85546875" customWidth="1"/>
  </cols>
  <sheetData>
    <row r="1" spans="1:14" ht="31.5" customHeight="1" x14ac:dyDescent="0.25">
      <c r="A1" s="73" t="s">
        <v>47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5"/>
      <c r="N1" s="76"/>
    </row>
    <row r="2" spans="1:14" s="11" customFormat="1" ht="24" customHeight="1" x14ac:dyDescent="0.25">
      <c r="A2" s="15" t="s">
        <v>32</v>
      </c>
      <c r="B2" s="79"/>
      <c r="C2" s="80"/>
      <c r="D2" s="80"/>
      <c r="E2" s="80"/>
      <c r="F2" s="80"/>
      <c r="G2" s="81"/>
      <c r="H2" s="78" t="s">
        <v>33</v>
      </c>
      <c r="I2" s="78"/>
      <c r="J2" s="35"/>
      <c r="K2" s="35"/>
      <c r="L2" s="35"/>
      <c r="M2" s="35"/>
      <c r="N2" s="35"/>
    </row>
    <row r="3" spans="1:14" s="11" customFormat="1" ht="24" customHeight="1" x14ac:dyDescent="0.25">
      <c r="A3" s="16" t="s">
        <v>35</v>
      </c>
      <c r="B3" s="40"/>
      <c r="C3" s="82"/>
      <c r="D3" s="82"/>
      <c r="E3" s="82"/>
      <c r="F3" s="82"/>
      <c r="G3" s="41"/>
      <c r="H3" s="83" t="s">
        <v>34</v>
      </c>
      <c r="I3" s="83"/>
      <c r="J3" s="83"/>
      <c r="K3" s="84"/>
      <c r="L3" s="84"/>
      <c r="M3" s="84"/>
      <c r="N3" s="84"/>
    </row>
    <row r="4" spans="1:14" ht="45" x14ac:dyDescent="0.25">
      <c r="A4" s="14" t="s">
        <v>38</v>
      </c>
      <c r="B4" s="13" t="s">
        <v>37</v>
      </c>
      <c r="C4" s="13" t="s">
        <v>0</v>
      </c>
      <c r="D4" s="13" t="s">
        <v>1</v>
      </c>
      <c r="E4" s="13" t="s">
        <v>2</v>
      </c>
      <c r="F4" s="13" t="s">
        <v>3</v>
      </c>
      <c r="G4" s="13" t="s">
        <v>4</v>
      </c>
      <c r="H4" s="13" t="s">
        <v>36</v>
      </c>
      <c r="I4" s="1" t="s">
        <v>5</v>
      </c>
      <c r="J4" s="1" t="s">
        <v>6</v>
      </c>
      <c r="K4" s="1" t="s">
        <v>7</v>
      </c>
      <c r="L4" s="2" t="s">
        <v>8</v>
      </c>
      <c r="M4" s="1" t="s">
        <v>9</v>
      </c>
      <c r="N4" s="13" t="s">
        <v>10</v>
      </c>
    </row>
    <row r="5" spans="1:14" ht="28.15" customHeight="1" x14ac:dyDescent="0.25">
      <c r="A5" s="17" t="s">
        <v>50</v>
      </c>
      <c r="B5" s="27">
        <v>32000</v>
      </c>
      <c r="C5" s="27">
        <v>16000</v>
      </c>
      <c r="D5" s="27">
        <v>1280</v>
      </c>
      <c r="E5" s="27">
        <v>1000</v>
      </c>
      <c r="F5" s="27">
        <v>0</v>
      </c>
      <c r="G5" s="27">
        <v>0</v>
      </c>
      <c r="H5" s="27">
        <f>B5+C5+D5+E5</f>
        <v>50280</v>
      </c>
      <c r="I5" s="27">
        <v>4800</v>
      </c>
      <c r="J5" s="27">
        <v>30</v>
      </c>
      <c r="K5" s="27">
        <v>0</v>
      </c>
      <c r="L5" s="27">
        <v>0</v>
      </c>
      <c r="M5" s="28">
        <f>I5+J5+K5</f>
        <v>4830</v>
      </c>
      <c r="N5" s="27">
        <f>H5-M5</f>
        <v>45450</v>
      </c>
    </row>
    <row r="6" spans="1:14" ht="28.15" customHeight="1" x14ac:dyDescent="0.25">
      <c r="A6" s="17" t="s">
        <v>51</v>
      </c>
      <c r="B6" s="27">
        <v>32000</v>
      </c>
      <c r="C6" s="27">
        <v>16000</v>
      </c>
      <c r="D6" s="27">
        <v>1280</v>
      </c>
      <c r="E6" s="27">
        <v>1000</v>
      </c>
      <c r="F6" s="27">
        <v>0</v>
      </c>
      <c r="G6" s="27">
        <v>0</v>
      </c>
      <c r="H6" s="27">
        <f t="shared" ref="H6:H16" si="0">B6+C6+D6+E6</f>
        <v>50280</v>
      </c>
      <c r="I6" s="27">
        <v>4800</v>
      </c>
      <c r="J6" s="27">
        <v>30</v>
      </c>
      <c r="K6" s="27">
        <v>0</v>
      </c>
      <c r="L6" s="27">
        <v>0</v>
      </c>
      <c r="M6" s="28">
        <f t="shared" ref="M6:M16" si="1">I6+J6+K6</f>
        <v>4830</v>
      </c>
      <c r="N6" s="27">
        <f t="shared" ref="N6:N16" si="2">H6-M6</f>
        <v>45450</v>
      </c>
    </row>
    <row r="7" spans="1:14" ht="28.15" customHeight="1" x14ac:dyDescent="0.25">
      <c r="A7" s="17" t="s">
        <v>52</v>
      </c>
      <c r="B7" s="27">
        <v>32000</v>
      </c>
      <c r="C7" s="27">
        <v>16000</v>
      </c>
      <c r="D7" s="27">
        <v>1280</v>
      </c>
      <c r="E7" s="27">
        <v>1000</v>
      </c>
      <c r="F7" s="27">
        <v>0</v>
      </c>
      <c r="G7" s="27">
        <v>0</v>
      </c>
      <c r="H7" s="27">
        <f t="shared" si="0"/>
        <v>50280</v>
      </c>
      <c r="I7" s="27">
        <v>4800</v>
      </c>
      <c r="J7" s="27">
        <v>30</v>
      </c>
      <c r="K7" s="27">
        <v>0</v>
      </c>
      <c r="L7" s="27">
        <v>0</v>
      </c>
      <c r="M7" s="28">
        <f t="shared" si="1"/>
        <v>4830</v>
      </c>
      <c r="N7" s="27">
        <f t="shared" si="2"/>
        <v>45450</v>
      </c>
    </row>
    <row r="8" spans="1:14" ht="28.15" customHeight="1" x14ac:dyDescent="0.25">
      <c r="A8" s="17" t="s">
        <v>53</v>
      </c>
      <c r="B8" s="27">
        <v>32000</v>
      </c>
      <c r="C8" s="27">
        <v>16000</v>
      </c>
      <c r="D8" s="27">
        <v>1280</v>
      </c>
      <c r="E8" s="27">
        <v>1000</v>
      </c>
      <c r="F8" s="27">
        <v>0</v>
      </c>
      <c r="G8" s="27">
        <v>0</v>
      </c>
      <c r="H8" s="27">
        <f t="shared" si="0"/>
        <v>50280</v>
      </c>
      <c r="I8" s="27">
        <v>4800</v>
      </c>
      <c r="J8" s="27">
        <v>30</v>
      </c>
      <c r="K8" s="27">
        <v>0</v>
      </c>
      <c r="L8" s="27">
        <v>0</v>
      </c>
      <c r="M8" s="28">
        <f t="shared" si="1"/>
        <v>4830</v>
      </c>
      <c r="N8" s="27">
        <f t="shared" si="2"/>
        <v>45450</v>
      </c>
    </row>
    <row r="9" spans="1:14" ht="28.15" customHeight="1" x14ac:dyDescent="0.25">
      <c r="A9" s="17" t="s">
        <v>54</v>
      </c>
      <c r="B9" s="27">
        <v>32960</v>
      </c>
      <c r="C9" s="27">
        <v>16480</v>
      </c>
      <c r="D9" s="27">
        <v>1318</v>
      </c>
      <c r="E9" s="27">
        <v>1000</v>
      </c>
      <c r="F9" s="27">
        <v>0</v>
      </c>
      <c r="G9" s="27">
        <v>0</v>
      </c>
      <c r="H9" s="27">
        <f t="shared" si="0"/>
        <v>51758</v>
      </c>
      <c r="I9" s="27">
        <v>4944</v>
      </c>
      <c r="J9" s="27">
        <v>30</v>
      </c>
      <c r="K9" s="27">
        <v>0</v>
      </c>
      <c r="L9" s="27">
        <v>0</v>
      </c>
      <c r="M9" s="28">
        <f t="shared" si="1"/>
        <v>4974</v>
      </c>
      <c r="N9" s="27">
        <f t="shared" si="2"/>
        <v>46784</v>
      </c>
    </row>
    <row r="10" spans="1:14" ht="28.15" customHeight="1" x14ac:dyDescent="0.25">
      <c r="A10" s="17" t="s">
        <v>55</v>
      </c>
      <c r="B10" s="27">
        <v>32960</v>
      </c>
      <c r="C10" s="27">
        <v>16480</v>
      </c>
      <c r="D10" s="27">
        <v>1318</v>
      </c>
      <c r="E10" s="27">
        <v>1000</v>
      </c>
      <c r="F10" s="27">
        <v>0</v>
      </c>
      <c r="G10" s="27">
        <v>0</v>
      </c>
      <c r="H10" s="27">
        <f t="shared" si="0"/>
        <v>51758</v>
      </c>
      <c r="I10" s="27">
        <v>4944</v>
      </c>
      <c r="J10" s="27">
        <v>30</v>
      </c>
      <c r="K10" s="27">
        <v>0</v>
      </c>
      <c r="L10" s="27">
        <v>0</v>
      </c>
      <c r="M10" s="28">
        <f t="shared" si="1"/>
        <v>4974</v>
      </c>
      <c r="N10" s="27">
        <f t="shared" si="2"/>
        <v>46784</v>
      </c>
    </row>
    <row r="11" spans="1:14" ht="28.15" customHeight="1" x14ac:dyDescent="0.25">
      <c r="A11" s="17" t="s">
        <v>56</v>
      </c>
      <c r="B11" s="27">
        <v>32960</v>
      </c>
      <c r="C11" s="27">
        <v>16480</v>
      </c>
      <c r="D11" s="27">
        <v>1318</v>
      </c>
      <c r="E11" s="27">
        <v>1000</v>
      </c>
      <c r="F11" s="27">
        <v>0</v>
      </c>
      <c r="G11" s="27">
        <v>0</v>
      </c>
      <c r="H11" s="27">
        <f t="shared" si="0"/>
        <v>51758</v>
      </c>
      <c r="I11" s="27">
        <v>4944</v>
      </c>
      <c r="J11" s="27">
        <v>30</v>
      </c>
      <c r="K11" s="27">
        <v>2000</v>
      </c>
      <c r="L11" s="27">
        <v>0</v>
      </c>
      <c r="M11" s="28">
        <f t="shared" si="1"/>
        <v>6974</v>
      </c>
      <c r="N11" s="27">
        <f t="shared" si="2"/>
        <v>44784</v>
      </c>
    </row>
    <row r="12" spans="1:14" ht="28.15" customHeight="1" x14ac:dyDescent="0.25">
      <c r="A12" s="17" t="s">
        <v>57</v>
      </c>
      <c r="B12" s="27">
        <v>32960</v>
      </c>
      <c r="C12" s="27">
        <v>16480</v>
      </c>
      <c r="D12" s="27">
        <v>1318</v>
      </c>
      <c r="E12" s="27">
        <v>1000</v>
      </c>
      <c r="F12" s="27">
        <v>0</v>
      </c>
      <c r="G12" s="27">
        <v>0</v>
      </c>
      <c r="H12" s="27">
        <f t="shared" si="0"/>
        <v>51758</v>
      </c>
      <c r="I12" s="27">
        <v>4944</v>
      </c>
      <c r="J12" s="27">
        <v>30</v>
      </c>
      <c r="K12" s="27">
        <v>0</v>
      </c>
      <c r="L12" s="27">
        <v>0</v>
      </c>
      <c r="M12" s="28">
        <f t="shared" si="1"/>
        <v>4974</v>
      </c>
      <c r="N12" s="27">
        <f t="shared" si="2"/>
        <v>46784</v>
      </c>
    </row>
    <row r="13" spans="1:14" ht="28.15" customHeight="1" x14ac:dyDescent="0.25">
      <c r="A13" s="17" t="s">
        <v>58</v>
      </c>
      <c r="B13" s="27">
        <v>32960</v>
      </c>
      <c r="C13" s="27">
        <v>16480</v>
      </c>
      <c r="D13" s="27">
        <v>1318</v>
      </c>
      <c r="E13" s="27">
        <v>1000</v>
      </c>
      <c r="F13" s="27">
        <v>0</v>
      </c>
      <c r="G13" s="27">
        <v>0</v>
      </c>
      <c r="H13" s="27">
        <f t="shared" si="0"/>
        <v>51758</v>
      </c>
      <c r="I13" s="27">
        <v>4944</v>
      </c>
      <c r="J13" s="27">
        <v>30</v>
      </c>
      <c r="K13" s="27">
        <v>0</v>
      </c>
      <c r="L13" s="27">
        <v>0</v>
      </c>
      <c r="M13" s="28">
        <f t="shared" si="1"/>
        <v>4974</v>
      </c>
      <c r="N13" s="27">
        <f t="shared" si="2"/>
        <v>46784</v>
      </c>
    </row>
    <row r="14" spans="1:14" ht="28.15" customHeight="1" x14ac:dyDescent="0.25">
      <c r="A14" s="17" t="s">
        <v>59</v>
      </c>
      <c r="B14" s="27">
        <v>32960</v>
      </c>
      <c r="C14" s="27">
        <v>19117</v>
      </c>
      <c r="D14" s="27">
        <v>1648</v>
      </c>
      <c r="E14" s="27">
        <v>1000</v>
      </c>
      <c r="F14" s="27">
        <v>0</v>
      </c>
      <c r="G14" s="27">
        <v>0</v>
      </c>
      <c r="H14" s="27">
        <f t="shared" si="0"/>
        <v>54725</v>
      </c>
      <c r="I14" s="27">
        <v>5208</v>
      </c>
      <c r="J14" s="27">
        <v>30</v>
      </c>
      <c r="K14" s="27">
        <v>0</v>
      </c>
      <c r="L14" s="27">
        <v>0</v>
      </c>
      <c r="M14" s="28">
        <f t="shared" si="1"/>
        <v>5238</v>
      </c>
      <c r="N14" s="27">
        <f t="shared" si="2"/>
        <v>49487</v>
      </c>
    </row>
    <row r="15" spans="1:14" ht="28.15" customHeight="1" x14ac:dyDescent="0.25">
      <c r="A15" s="17" t="s">
        <v>60</v>
      </c>
      <c r="B15" s="27">
        <v>32960</v>
      </c>
      <c r="C15" s="27">
        <v>19117</v>
      </c>
      <c r="D15" s="27">
        <v>1648</v>
      </c>
      <c r="E15" s="27">
        <v>1000</v>
      </c>
      <c r="F15" s="27">
        <v>0</v>
      </c>
      <c r="G15" s="27">
        <v>0</v>
      </c>
      <c r="H15" s="27">
        <f t="shared" si="0"/>
        <v>54725</v>
      </c>
      <c r="I15" s="27">
        <v>5208</v>
      </c>
      <c r="J15" s="27">
        <v>30</v>
      </c>
      <c r="K15" s="27">
        <v>0</v>
      </c>
      <c r="L15" s="27">
        <v>0</v>
      </c>
      <c r="M15" s="28">
        <f t="shared" si="1"/>
        <v>5238</v>
      </c>
      <c r="N15" s="27">
        <f t="shared" si="2"/>
        <v>49487</v>
      </c>
    </row>
    <row r="16" spans="1:14" ht="28.15" customHeight="1" x14ac:dyDescent="0.25">
      <c r="A16" s="17" t="s">
        <v>61</v>
      </c>
      <c r="B16" s="27">
        <v>32960</v>
      </c>
      <c r="C16" s="27">
        <v>19117</v>
      </c>
      <c r="D16" s="27">
        <v>1648</v>
      </c>
      <c r="E16" s="27">
        <v>1000</v>
      </c>
      <c r="F16" s="27">
        <v>0</v>
      </c>
      <c r="G16" s="27">
        <v>0</v>
      </c>
      <c r="H16" s="27">
        <f t="shared" si="0"/>
        <v>54725</v>
      </c>
      <c r="I16" s="27">
        <v>5208</v>
      </c>
      <c r="J16" s="27">
        <v>30</v>
      </c>
      <c r="K16" s="27">
        <v>0</v>
      </c>
      <c r="L16" s="27">
        <v>0</v>
      </c>
      <c r="M16" s="28">
        <f t="shared" si="1"/>
        <v>5238</v>
      </c>
      <c r="N16" s="27">
        <f t="shared" si="2"/>
        <v>49487</v>
      </c>
    </row>
    <row r="17" spans="1:14" ht="27.75" customHeight="1" thickBot="1" x14ac:dyDescent="0.3">
      <c r="A17" s="12" t="s">
        <v>73</v>
      </c>
      <c r="B17" s="27"/>
      <c r="C17" s="27">
        <v>13185</v>
      </c>
      <c r="D17" s="27"/>
      <c r="E17" s="27"/>
      <c r="F17" s="27"/>
      <c r="G17" s="27"/>
      <c r="H17" s="27">
        <v>13185</v>
      </c>
      <c r="I17" s="27">
        <v>1320</v>
      </c>
      <c r="J17" s="27"/>
      <c r="K17" s="27"/>
      <c r="L17" s="27"/>
      <c r="M17" s="28"/>
      <c r="N17" s="27">
        <v>11865</v>
      </c>
    </row>
    <row r="18" spans="1:14" ht="24.75" customHeight="1" thickBot="1" x14ac:dyDescent="0.3">
      <c r="A18" s="18" t="s">
        <v>11</v>
      </c>
      <c r="B18" s="26">
        <f t="shared" ref="B18:N18" si="3">SUM(B5:B17)</f>
        <v>391680</v>
      </c>
      <c r="C18" s="26">
        <f t="shared" si="3"/>
        <v>216936</v>
      </c>
      <c r="D18" s="26">
        <f t="shared" si="3"/>
        <v>16654</v>
      </c>
      <c r="E18" s="26">
        <f t="shared" si="3"/>
        <v>12000</v>
      </c>
      <c r="F18" s="26">
        <f t="shared" si="3"/>
        <v>0</v>
      </c>
      <c r="G18" s="26">
        <f t="shared" si="3"/>
        <v>0</v>
      </c>
      <c r="H18" s="26">
        <f t="shared" si="3"/>
        <v>637270</v>
      </c>
      <c r="I18" s="26">
        <f t="shared" si="3"/>
        <v>60864</v>
      </c>
      <c r="J18" s="26">
        <f t="shared" si="3"/>
        <v>360</v>
      </c>
      <c r="K18" s="26">
        <f t="shared" si="3"/>
        <v>2000</v>
      </c>
      <c r="L18" s="26">
        <f t="shared" si="3"/>
        <v>0</v>
      </c>
      <c r="M18" s="26">
        <f t="shared" si="3"/>
        <v>61904</v>
      </c>
      <c r="N18" s="26">
        <f t="shared" si="3"/>
        <v>574046</v>
      </c>
    </row>
    <row r="19" spans="1:14" ht="14.45" x14ac:dyDescent="0.3">
      <c r="I19" s="3"/>
    </row>
    <row r="21" spans="1:14" ht="18.75" x14ac:dyDescent="0.3">
      <c r="J21" s="77" t="s">
        <v>12</v>
      </c>
      <c r="K21" s="77"/>
      <c r="L21" s="77"/>
      <c r="M21" s="77"/>
      <c r="N21" s="77"/>
    </row>
    <row r="52" spans="1:1" x14ac:dyDescent="0.25">
      <c r="A52" s="4"/>
    </row>
  </sheetData>
  <mergeCells count="8">
    <mergeCell ref="A1:N1"/>
    <mergeCell ref="J21:N21"/>
    <mergeCell ref="H2:I2"/>
    <mergeCell ref="B2:G2"/>
    <mergeCell ref="J2:N2"/>
    <mergeCell ref="B3:G3"/>
    <mergeCell ref="H3:I3"/>
    <mergeCell ref="J3:N3"/>
  </mergeCells>
  <printOptions horizontalCentered="1"/>
  <pageMargins left="0.118110236220472" right="0" top="0" bottom="0" header="0.12" footer="0.2"/>
  <pageSetup paperSize="9" scale="9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Blank tax </vt:lpstr>
      <vt:lpstr>Blank pay</vt:lpstr>
      <vt:lpstr>'Blank pay'!Print_Area</vt:lpstr>
      <vt:lpstr>'Blank tax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Banerjee</dc:creator>
  <cp:lastModifiedBy>Rajesh Kumar</cp:lastModifiedBy>
  <cp:lastPrinted>2026-02-06T10:37:08Z</cp:lastPrinted>
  <dcterms:created xsi:type="dcterms:W3CDTF">2024-02-10T05:38:12Z</dcterms:created>
  <dcterms:modified xsi:type="dcterms:W3CDTF">2026-02-09T00:02:10Z</dcterms:modified>
</cp:coreProperties>
</file>